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ocoachinginternational-my.sharepoint.com/personal/donschiavone_ceocoachinginternational_com/Documents/Coaching/Research &amp; Examples/Maximizing PPP Loan Forgiveness/"/>
    </mc:Choice>
  </mc:AlternateContent>
  <xr:revisionPtr revIDLastSave="648" documentId="8_{CC3DE831-C545-42CF-8A5C-DB6814028B34}" xr6:coauthVersionLast="45" xr6:coauthVersionMax="45" xr10:uidLastSave="{D5221878-1F89-4915-B717-2228255DE46F}"/>
  <bookViews>
    <workbookView xWindow="2850" yWindow="945" windowWidth="22365" windowHeight="14535" xr2:uid="{65ED8DBF-9102-4877-AB37-6C6E4407589E}"/>
  </bookViews>
  <sheets>
    <sheet name="Tracking Sheet Summary" sheetId="1" r:id="rId1"/>
    <sheet name="Staff Reduction" sheetId="4" r:id="rId2"/>
    <sheet name="Pay Cut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4" l="1"/>
  <c r="D11" i="4"/>
  <c r="F11" i="4" l="1"/>
  <c r="E17" i="1" l="1"/>
  <c r="E24" i="1" s="1"/>
  <c r="F17" i="1"/>
  <c r="F24" i="1" s="1"/>
  <c r="G17" i="1"/>
  <c r="G24" i="1" s="1"/>
  <c r="H17" i="1"/>
  <c r="H24" i="1" s="1"/>
  <c r="I17" i="1"/>
  <c r="I24" i="1" s="1"/>
  <c r="J17" i="1"/>
  <c r="J24" i="1" s="1"/>
  <c r="C17" i="1"/>
  <c r="K16" i="1"/>
  <c r="E7" i="2"/>
  <c r="F7" i="2" s="1"/>
  <c r="E9" i="2"/>
  <c r="E10" i="2"/>
  <c r="E8" i="2"/>
  <c r="D8" i="2"/>
  <c r="F8" i="2" s="1"/>
  <c r="D9" i="2"/>
  <c r="F9" i="2" s="1"/>
  <c r="D10" i="2"/>
  <c r="F10" i="2" s="1"/>
  <c r="D7" i="2"/>
  <c r="F15" i="4"/>
  <c r="J4" i="1"/>
  <c r="K18" i="1"/>
  <c r="K19" i="1"/>
  <c r="K20" i="1"/>
  <c r="K22" i="1"/>
  <c r="K23" i="1"/>
  <c r="K21" i="1" l="1"/>
  <c r="D17" i="1"/>
  <c r="D24" i="1" s="1"/>
  <c r="F14" i="1"/>
  <c r="F25" i="1" s="1"/>
  <c r="K10" i="1"/>
  <c r="C24" i="1"/>
  <c r="G14" i="1" l="1"/>
  <c r="G25" i="1" s="1"/>
  <c r="H14" i="1"/>
  <c r="H25" i="1" s="1"/>
  <c r="K11" i="1"/>
  <c r="E14" i="1"/>
  <c r="E25" i="1" s="1"/>
  <c r="K12" i="1"/>
  <c r="J14" i="1"/>
  <c r="J25" i="1" s="1"/>
  <c r="I14" i="1"/>
  <c r="I25" i="1" s="1"/>
  <c r="D14" i="1"/>
  <c r="K13" i="1"/>
  <c r="K17" i="1"/>
  <c r="K24" i="1" s="1"/>
  <c r="D25" i="1"/>
  <c r="C14" i="1"/>
  <c r="C25" i="1"/>
  <c r="F11" i="2"/>
  <c r="K29" i="1" s="1"/>
  <c r="K14" i="1" l="1"/>
  <c r="K25" i="1"/>
  <c r="K28" i="1" l="1"/>
  <c r="D15" i="4"/>
  <c r="C15" i="4" s="1"/>
  <c r="L24" i="1"/>
  <c r="K27" i="1"/>
  <c r="L14" i="1"/>
  <c r="L25" i="1" l="1"/>
  <c r="K30" i="1"/>
</calcChain>
</file>

<file path=xl/sharedStrings.xml><?xml version="1.0" encoding="utf-8"?>
<sst xmlns="http://schemas.openxmlformats.org/spreadsheetml/2006/main" count="70" uniqueCount="63">
  <si>
    <t>Expense Item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</si>
  <si>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</si>
  <si>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</si>
  <si>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</si>
  <si>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</si>
  <si>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</si>
  <si>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</si>
  <si>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</si>
  <si>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</si>
  <si>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Total</t>
  </si>
  <si>
    <t>Payroll</t>
  </si>
  <si>
    <t>Utilities</t>
  </si>
  <si>
    <t>Load Disbursement Date</t>
  </si>
  <si>
    <t xml:space="preserve">Non-Payroll </t>
  </si>
  <si>
    <t>Rent or Mortgage Interest</t>
  </si>
  <si>
    <t>Electricity</t>
  </si>
  <si>
    <t>Gas</t>
  </si>
  <si>
    <t>Water</t>
  </si>
  <si>
    <t>Telephone</t>
  </si>
  <si>
    <t xml:space="preserve">Internet Access </t>
  </si>
  <si>
    <t>Transportation</t>
  </si>
  <si>
    <t>25% Hurdle</t>
  </si>
  <si>
    <t>Forgiveness Impact</t>
  </si>
  <si>
    <t>Employee</t>
  </si>
  <si>
    <t>Period</t>
  </si>
  <si>
    <t>Average Monthly FTEEs</t>
  </si>
  <si>
    <t>Forgiveness Reduction</t>
  </si>
  <si>
    <t>End of Forgiveness Period</t>
  </si>
  <si>
    <t>Wages (capped @ $100k per employee)</t>
  </si>
  <si>
    <t>Group Health Care Benefits</t>
  </si>
  <si>
    <t xml:space="preserve">Retirement Payments </t>
  </si>
  <si>
    <t>State &amp; Local Employer Payroll Taxes</t>
  </si>
  <si>
    <t>Total PPP Loan Amount</t>
  </si>
  <si>
    <t>Paycheck Protection Program Loan Forgiveness</t>
  </si>
  <si>
    <t>Expense Tracker</t>
  </si>
  <si>
    <t>New Salary (After Cut)</t>
  </si>
  <si>
    <t>Reference Salary*</t>
  </si>
  <si>
    <t>*Reference salary is average salary during the most recent quarter that the employee was employed before the Covered Period</t>
  </si>
  <si>
    <t>dollar-for-dollar reduction</t>
  </si>
  <si>
    <t>Staff Reduction</t>
  </si>
  <si>
    <t>Percentage</t>
  </si>
  <si>
    <t>Produced by CEO Coaching International, LLC</t>
  </si>
  <si>
    <t>Grand Total Forgivable Expenses</t>
  </si>
  <si>
    <t>Total Payroll Expenses</t>
  </si>
  <si>
    <t>Total Non-payroll Expenses</t>
  </si>
  <si>
    <t>Adjustment due to Salary Reduction</t>
  </si>
  <si>
    <t>Net Unforgivable Amount</t>
  </si>
  <si>
    <t>Adjustment due to Staff Reduction</t>
  </si>
  <si>
    <t>Gross Unforgivable Amount (unused)</t>
  </si>
  <si>
    <t xml:space="preserve">Gross Loan Forgiveness </t>
  </si>
  <si>
    <t xml:space="preserve">Loan Forgiveness = </t>
  </si>
  <si>
    <t>X</t>
  </si>
  <si>
    <t>Pay Cuts</t>
  </si>
  <si>
    <t>Pay Cut</t>
  </si>
  <si>
    <t>Reference Period 1: February 15, 2019, to June 30, 2019</t>
  </si>
  <si>
    <t>Reference Period 2: January 1, 2020, until February 29, 2020</t>
  </si>
  <si>
    <t>Want this as close to 100% as possible.</t>
  </si>
  <si>
    <t>Pick smaller number.</t>
  </si>
  <si>
    <t>Ave Monthly FTEEs over 8-week Covered Period</t>
  </si>
  <si>
    <t>8-week Covered Period</t>
  </si>
  <si>
    <t>Ave Monthly FTEEs over Reference Period</t>
  </si>
  <si>
    <t>Forgiveness Impact=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</si>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</sst>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_);_(&quot;$&quot;* \(#,##0\);_(&quot;$&quot;* &quot;-&quot;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right"/>
    </xf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0" fillId="0" borderId="0" xfId="0" applyFill="1" applyAlignment="1">
      <alignment horizontal="left" indent="1"/>
    </xf>
    <xf numFmtId="0" fontId="0" fillId="2" borderId="0" xfId="0" applyFill="1"/>
    <xf numFmtId="0" fontId="2" fillId="0" borderId="0" xfId="0" applyFont="1" applyFill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2" xfId="0" applyBorder="1"/>
    <xf numFmtId="0" fontId="2" fillId="0" borderId="3" xfId="0" applyFont="1" applyBorder="1" applyAlignment="1">
      <alignment horizontal="right" indent="1"/>
    </xf>
    <xf numFmtId="0" fontId="0" fillId="0" borderId="4" xfId="0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44" fontId="0" fillId="0" borderId="0" xfId="1" applyFont="1"/>
    <xf numFmtId="44" fontId="2" fillId="0" borderId="0" xfId="1" applyFont="1"/>
    <xf numFmtId="0" fontId="0" fillId="0" borderId="1" xfId="0" applyBorder="1" applyAlignment="1">
      <alignment horizontal="left" indent="2"/>
    </xf>
    <xf numFmtId="44" fontId="2" fillId="0" borderId="0" xfId="0" applyNumberFormat="1" applyFont="1"/>
    <xf numFmtId="44" fontId="2" fillId="0" borderId="1" xfId="1" applyFont="1" applyBorder="1"/>
    <xf numFmtId="0" fontId="0" fillId="0" borderId="0" xfId="0" applyBorder="1"/>
    <xf numFmtId="0" fontId="2" fillId="0" borderId="0" xfId="0" applyFont="1" applyBorder="1" applyAlignment="1">
      <alignment horizontal="right" indent="1"/>
    </xf>
    <xf numFmtId="0" fontId="0" fillId="0" borderId="0" xfId="0" applyFill="1" applyBorder="1"/>
    <xf numFmtId="0" fontId="2" fillId="0" borderId="2" xfId="0" applyFont="1" applyBorder="1" applyAlignment="1">
      <alignment horizontal="right" indent="1"/>
    </xf>
    <xf numFmtId="14" fontId="2" fillId="0" borderId="2" xfId="0" applyNumberFormat="1" applyFont="1" applyBorder="1" applyAlignment="1">
      <alignment horizontal="right" indent="1"/>
    </xf>
    <xf numFmtId="0" fontId="2" fillId="0" borderId="3" xfId="0" applyFont="1" applyBorder="1"/>
    <xf numFmtId="14" fontId="2" fillId="3" borderId="4" xfId="0" applyNumberFormat="1" applyFont="1" applyFill="1" applyBorder="1"/>
    <xf numFmtId="0" fontId="0" fillId="0" borderId="0" xfId="0" applyFont="1"/>
    <xf numFmtId="0" fontId="2" fillId="0" borderId="2" xfId="0" applyFont="1" applyBorder="1"/>
    <xf numFmtId="9" fontId="0" fillId="3" borderId="4" xfId="0" applyNumberFormat="1" applyFont="1" applyFill="1" applyBorder="1"/>
    <xf numFmtId="164" fontId="0" fillId="0" borderId="0" xfId="0" applyNumberFormat="1" applyAlignment="1">
      <alignment horizontal="right"/>
    </xf>
    <xf numFmtId="164" fontId="0" fillId="0" borderId="1" xfId="1" applyNumberFormat="1" applyFont="1" applyBorder="1"/>
    <xf numFmtId="164" fontId="0" fillId="3" borderId="0" xfId="1" applyNumberFormat="1" applyFont="1" applyFill="1"/>
    <xf numFmtId="44" fontId="0" fillId="3" borderId="0" xfId="1" applyFont="1" applyFill="1"/>
    <xf numFmtId="44" fontId="0" fillId="3" borderId="1" xfId="1" applyFont="1" applyFill="1" applyBorder="1"/>
    <xf numFmtId="0" fontId="2" fillId="0" borderId="5" xfId="0" applyFont="1" applyBorder="1" applyAlignment="1">
      <alignment horizontal="left" indent="1"/>
    </xf>
    <xf numFmtId="44" fontId="2" fillId="0" borderId="5" xfId="0" applyNumberFormat="1" applyFont="1" applyBorder="1"/>
    <xf numFmtId="0" fontId="2" fillId="0" borderId="6" xfId="0" applyFont="1" applyBorder="1" applyAlignment="1">
      <alignment horizontal="left" indent="1"/>
    </xf>
    <xf numFmtId="44" fontId="2" fillId="0" borderId="6" xfId="0" applyNumberFormat="1" applyFont="1" applyBorder="1"/>
    <xf numFmtId="10" fontId="2" fillId="0" borderId="0" xfId="2" applyNumberFormat="1" applyFont="1"/>
    <xf numFmtId="10" fontId="2" fillId="0" borderId="6" xfId="2" applyNumberFormat="1" applyFont="1" applyBorder="1"/>
    <xf numFmtId="10" fontId="2" fillId="0" borderId="5" xfId="2" applyNumberFormat="1" applyFont="1" applyBorder="1"/>
    <xf numFmtId="0" fontId="6" fillId="0" borderId="0" xfId="3"/>
    <xf numFmtId="44" fontId="2" fillId="3" borderId="4" xfId="1" applyFont="1" applyFill="1" applyBorder="1"/>
    <xf numFmtId="44" fontId="0" fillId="0" borderId="0" xfId="0" applyNumberFormat="1" applyBorder="1"/>
    <xf numFmtId="0" fontId="2" fillId="0" borderId="3" xfId="0" applyFont="1" applyBorder="1" applyAlignment="1">
      <alignment horizontal="right"/>
    </xf>
    <xf numFmtId="44" fontId="2" fillId="0" borderId="4" xfId="0" applyNumberFormat="1" applyFont="1" applyBorder="1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/>
    <xf numFmtId="0" fontId="2" fillId="0" borderId="11" xfId="0" applyFont="1" applyBorder="1" applyAlignment="1">
      <alignment horizontal="center" wrapText="1"/>
    </xf>
    <xf numFmtId="0" fontId="0" fillId="0" borderId="8" xfId="0" applyBorder="1"/>
    <xf numFmtId="0" fontId="0" fillId="3" borderId="3" xfId="0" applyFill="1" applyBorder="1"/>
    <xf numFmtId="44" fontId="0" fillId="0" borderId="0" xfId="0" applyNumberFormat="1"/>
    <xf numFmtId="0" fontId="2" fillId="0" borderId="0" xfId="0" applyFont="1" applyBorder="1" applyAlignment="1">
      <alignment horizontal="right" vertical="center"/>
    </xf>
    <xf numFmtId="44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164" fontId="2" fillId="0" borderId="0" xfId="1" applyNumberFormat="1" applyFont="1" applyAlignment="1">
      <alignment vertical="top"/>
    </xf>
    <xf numFmtId="0" fontId="2" fillId="0" borderId="11" xfId="0" applyFont="1" applyBorder="1"/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/>
    </xf>
    <xf numFmtId="0" fontId="0" fillId="3" borderId="0" xfId="0" applyFill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6" fontId="2" fillId="0" borderId="0" xfId="2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ocoachinginternational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eocoachinginternational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eocoachinginternation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231A5-814A-402C-8434-C7E39B4EE993}">
  <dimension ref="B1:L31"/>
  <sheetViews>
    <sheetView tabSelected="1" topLeftCell="A4" zoomScaleNormal="100" workbookViewId="0">
      <selection activeCell="C4" sqref="C4"/>
    </sheetView>
  </sheetViews>
  <sheetFormatPr defaultRowHeight="15" x14ac:dyDescent="0.25"/>
  <cols>
    <col min="1" max="1" width="2.140625" customWidth="1"/>
    <col min="2" max="2" width="34.42578125" customWidth="1"/>
    <col min="3" max="10" width="14.42578125" customWidth="1"/>
    <col min="11" max="11" width="16" customWidth="1"/>
    <col min="12" max="12" width="10.85546875" customWidth="1"/>
    <col min="14" max="14" width="32.5703125" bestFit="1" customWidth="1"/>
    <col min="15" max="15" width="12" bestFit="1" customWidth="1"/>
  </cols>
  <sheetData>
    <row r="1" spans="2:12" ht="23.25" x14ac:dyDescent="0.35">
      <c r="B1" s="11" t="s">
        <v>33</v>
      </c>
    </row>
    <row r="2" spans="2:12" ht="18.75" x14ac:dyDescent="0.3">
      <c r="B2" s="9" t="s">
        <v>34</v>
      </c>
    </row>
    <row r="3" spans="2:12" ht="15.75" thickBot="1" x14ac:dyDescent="0.3"/>
    <row r="4" spans="2:12" ht="15.75" thickBot="1" x14ac:dyDescent="0.3">
      <c r="B4" s="29" t="s">
        <v>12</v>
      </c>
      <c r="C4" s="32"/>
      <c r="I4" s="26"/>
      <c r="J4" s="30">
        <f>C4+7*8-1</f>
        <v>55</v>
      </c>
      <c r="K4" s="31" t="s">
        <v>27</v>
      </c>
      <c r="L4" s="18"/>
    </row>
    <row r="5" spans="2:12" ht="15.75" thickBot="1" x14ac:dyDescent="0.3">
      <c r="I5" s="26"/>
      <c r="J5" s="27"/>
      <c r="K5" s="28"/>
    </row>
    <row r="6" spans="2:12" ht="15.75" thickBot="1" x14ac:dyDescent="0.3">
      <c r="I6" s="16"/>
      <c r="J6" s="17" t="s">
        <v>32</v>
      </c>
      <c r="K6" s="49"/>
    </row>
    <row r="8" spans="2:12" s="3" customFormat="1" x14ac:dyDescent="0.25"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40</v>
      </c>
    </row>
    <row r="9" spans="2:12" x14ac:dyDescent="0.25">
      <c r="B9" s="19" t="s">
        <v>10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2:12" x14ac:dyDescent="0.25">
      <c r="B10" s="6" t="s">
        <v>28</v>
      </c>
      <c r="C10" s="39"/>
      <c r="D10" s="39"/>
      <c r="E10" s="39"/>
      <c r="F10" s="39"/>
      <c r="G10" s="39"/>
      <c r="H10" s="39"/>
      <c r="I10" s="39"/>
      <c r="J10" s="39"/>
      <c r="K10" s="22">
        <f>SUM(C10:J10)</f>
        <v>0</v>
      </c>
      <c r="L10" s="22"/>
    </row>
    <row r="11" spans="2:12" x14ac:dyDescent="0.25">
      <c r="B11" s="6" t="s">
        <v>29</v>
      </c>
      <c r="C11" s="39"/>
      <c r="D11" s="39"/>
      <c r="E11" s="39"/>
      <c r="F11" s="39"/>
      <c r="G11" s="39"/>
      <c r="H11" s="39"/>
      <c r="I11" s="39"/>
      <c r="J11" s="39"/>
      <c r="K11" s="22">
        <f t="shared" ref="K11:K13" si="0">SUM(C11:J11)</f>
        <v>0</v>
      </c>
      <c r="L11" s="22"/>
    </row>
    <row r="12" spans="2:12" x14ac:dyDescent="0.25">
      <c r="B12" s="12" t="s">
        <v>30</v>
      </c>
      <c r="C12" s="39"/>
      <c r="D12" s="39"/>
      <c r="E12" s="39"/>
      <c r="F12" s="39"/>
      <c r="G12" s="39"/>
      <c r="H12" s="39"/>
      <c r="I12" s="39"/>
      <c r="J12" s="39"/>
      <c r="K12" s="22">
        <f t="shared" si="0"/>
        <v>0</v>
      </c>
      <c r="L12" s="22"/>
    </row>
    <row r="13" spans="2:12" x14ac:dyDescent="0.25">
      <c r="B13" s="15" t="s">
        <v>31</v>
      </c>
      <c r="C13" s="40"/>
      <c r="D13" s="40"/>
      <c r="E13" s="40"/>
      <c r="F13" s="40"/>
      <c r="G13" s="40"/>
      <c r="H13" s="40"/>
      <c r="I13" s="40"/>
      <c r="J13" s="40"/>
      <c r="K13" s="25">
        <f t="shared" si="0"/>
        <v>0</v>
      </c>
      <c r="L13" s="25"/>
    </row>
    <row r="14" spans="2:12" s="5" customFormat="1" x14ac:dyDescent="0.25">
      <c r="B14" s="14" t="s">
        <v>43</v>
      </c>
      <c r="C14" s="22">
        <f>SUM(C10:C13)</f>
        <v>0</v>
      </c>
      <c r="D14" s="22">
        <f t="shared" ref="D14:J14" si="1">SUM(D10:D13)</f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>SUM(K10:K13)</f>
        <v>0</v>
      </c>
      <c r="L14" s="45" t="e">
        <f>K14/K25</f>
        <v>#DIV/0!</v>
      </c>
    </row>
    <row r="15" spans="2:12" x14ac:dyDescent="0.25">
      <c r="B15" s="20" t="s">
        <v>13</v>
      </c>
      <c r="C15" s="13"/>
      <c r="D15" s="13"/>
      <c r="E15" s="13"/>
      <c r="F15" s="13"/>
      <c r="G15" s="13"/>
      <c r="H15" s="13"/>
      <c r="I15" s="13"/>
      <c r="J15" s="13"/>
      <c r="K15" s="19"/>
      <c r="L15" s="19"/>
    </row>
    <row r="16" spans="2:12" x14ac:dyDescent="0.25">
      <c r="B16" s="6" t="s">
        <v>14</v>
      </c>
      <c r="C16" s="39"/>
      <c r="D16" s="39"/>
      <c r="E16" s="39"/>
      <c r="F16" s="39"/>
      <c r="G16" s="39"/>
      <c r="H16" s="39"/>
      <c r="I16" s="39"/>
      <c r="J16" s="39"/>
      <c r="K16" s="22">
        <f>SUM(C16:J16)</f>
        <v>0</v>
      </c>
      <c r="L16" s="22"/>
    </row>
    <row r="17" spans="2:12" x14ac:dyDescent="0.25">
      <c r="B17" s="6" t="s">
        <v>11</v>
      </c>
      <c r="C17" s="21">
        <f>SUM(C18:C23)</f>
        <v>0</v>
      </c>
      <c r="D17" s="21">
        <f t="shared" ref="D17:J17" si="2">SUM(D18:D23)</f>
        <v>0</v>
      </c>
      <c r="E17" s="21">
        <f t="shared" si="2"/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2">
        <f>SUM(C17:J17)</f>
        <v>0</v>
      </c>
      <c r="L17" s="22"/>
    </row>
    <row r="18" spans="2:12" x14ac:dyDescent="0.25">
      <c r="B18" s="7" t="s">
        <v>15</v>
      </c>
      <c r="C18" s="39"/>
      <c r="D18" s="39"/>
      <c r="E18" s="39"/>
      <c r="F18" s="39"/>
      <c r="G18" s="39"/>
      <c r="H18" s="39"/>
      <c r="I18" s="39"/>
      <c r="J18" s="39"/>
      <c r="K18" s="22">
        <f t="shared" ref="K18:K23" si="3">SUM(C18:J18)</f>
        <v>0</v>
      </c>
      <c r="L18" s="22"/>
    </row>
    <row r="19" spans="2:12" x14ac:dyDescent="0.25">
      <c r="B19" s="7" t="s">
        <v>16</v>
      </c>
      <c r="C19" s="39"/>
      <c r="D19" s="39"/>
      <c r="E19" s="39"/>
      <c r="F19" s="39"/>
      <c r="G19" s="39"/>
      <c r="H19" s="39"/>
      <c r="I19" s="39"/>
      <c r="J19" s="39"/>
      <c r="K19" s="22">
        <f t="shared" si="3"/>
        <v>0</v>
      </c>
      <c r="L19" s="22"/>
    </row>
    <row r="20" spans="2:12" x14ac:dyDescent="0.25">
      <c r="B20" s="7" t="s">
        <v>17</v>
      </c>
      <c r="C20" s="39"/>
      <c r="D20" s="39"/>
      <c r="E20" s="39"/>
      <c r="F20" s="39"/>
      <c r="G20" s="39"/>
      <c r="H20" s="39"/>
      <c r="I20" s="39"/>
      <c r="J20" s="39"/>
      <c r="K20" s="22">
        <f t="shared" si="3"/>
        <v>0</v>
      </c>
      <c r="L20" s="22"/>
    </row>
    <row r="21" spans="2:12" x14ac:dyDescent="0.25">
      <c r="B21" s="7" t="s">
        <v>18</v>
      </c>
      <c r="C21" s="39"/>
      <c r="D21" s="39"/>
      <c r="E21" s="39"/>
      <c r="F21" s="39"/>
      <c r="G21" s="39"/>
      <c r="H21" s="39"/>
      <c r="I21" s="39"/>
      <c r="J21" s="39"/>
      <c r="K21" s="22">
        <f t="shared" si="3"/>
        <v>0</v>
      </c>
      <c r="L21" s="22"/>
    </row>
    <row r="22" spans="2:12" x14ac:dyDescent="0.25">
      <c r="B22" s="7" t="s">
        <v>19</v>
      </c>
      <c r="C22" s="39"/>
      <c r="D22" s="39"/>
      <c r="E22" s="39"/>
      <c r="F22" s="39"/>
      <c r="G22" s="39"/>
      <c r="H22" s="39"/>
      <c r="I22" s="39"/>
      <c r="J22" s="39"/>
      <c r="K22" s="22">
        <f t="shared" si="3"/>
        <v>0</v>
      </c>
      <c r="L22" s="22"/>
    </row>
    <row r="23" spans="2:12" x14ac:dyDescent="0.25">
      <c r="B23" s="23" t="s">
        <v>20</v>
      </c>
      <c r="C23" s="40"/>
      <c r="D23" s="40"/>
      <c r="E23" s="40"/>
      <c r="F23" s="40"/>
      <c r="G23" s="40"/>
      <c r="H23" s="40"/>
      <c r="I23" s="40"/>
      <c r="J23" s="40"/>
      <c r="K23" s="25">
        <f t="shared" si="3"/>
        <v>0</v>
      </c>
      <c r="L23" s="25"/>
    </row>
    <row r="24" spans="2:12" s="5" customFormat="1" x14ac:dyDescent="0.25">
      <c r="B24" s="43" t="s">
        <v>44</v>
      </c>
      <c r="C24" s="44">
        <f>SUM(C16:C17)</f>
        <v>0</v>
      </c>
      <c r="D24" s="44">
        <f t="shared" ref="D24:K24" si="4">SUM(D16:D17)</f>
        <v>0</v>
      </c>
      <c r="E24" s="44">
        <f t="shared" si="4"/>
        <v>0</v>
      </c>
      <c r="F24" s="44">
        <f t="shared" si="4"/>
        <v>0</v>
      </c>
      <c r="G24" s="44">
        <f t="shared" si="4"/>
        <v>0</v>
      </c>
      <c r="H24" s="44">
        <f t="shared" si="4"/>
        <v>0</v>
      </c>
      <c r="I24" s="44">
        <f t="shared" si="4"/>
        <v>0</v>
      </c>
      <c r="J24" s="44">
        <f t="shared" si="4"/>
        <v>0</v>
      </c>
      <c r="K24" s="44">
        <f t="shared" si="4"/>
        <v>0</v>
      </c>
      <c r="L24" s="46" t="e">
        <f>K24/K25</f>
        <v>#DIV/0!</v>
      </c>
    </row>
    <row r="25" spans="2:12" s="5" customFormat="1" ht="15.75" thickBot="1" x14ac:dyDescent="0.3">
      <c r="B25" s="41" t="s">
        <v>42</v>
      </c>
      <c r="C25" s="42">
        <f>SUM(C24,C14)</f>
        <v>0</v>
      </c>
      <c r="D25" s="42">
        <f t="shared" ref="D25:K25" si="5">SUM(D24,D14)</f>
        <v>0</v>
      </c>
      <c r="E25" s="42">
        <f t="shared" si="5"/>
        <v>0</v>
      </c>
      <c r="F25" s="42">
        <f t="shared" si="5"/>
        <v>0</v>
      </c>
      <c r="G25" s="42">
        <f t="shared" si="5"/>
        <v>0</v>
      </c>
      <c r="H25" s="42">
        <f t="shared" si="5"/>
        <v>0</v>
      </c>
      <c r="I25" s="42">
        <f t="shared" si="5"/>
        <v>0</v>
      </c>
      <c r="J25" s="42">
        <f t="shared" si="5"/>
        <v>0</v>
      </c>
      <c r="K25" s="42">
        <f t="shared" si="5"/>
        <v>0</v>
      </c>
      <c r="L25" s="47" t="e">
        <f>SUM(L14,L24)</f>
        <v>#DIV/0!</v>
      </c>
    </row>
    <row r="26" spans="2:12" ht="15.75" thickTop="1" x14ac:dyDescent="0.25"/>
    <row r="27" spans="2:12" x14ac:dyDescent="0.25">
      <c r="J27" s="10" t="s">
        <v>48</v>
      </c>
      <c r="K27" s="24">
        <f>K6-K25</f>
        <v>0</v>
      </c>
    </row>
    <row r="28" spans="2:12" x14ac:dyDescent="0.25">
      <c r="J28" s="8" t="s">
        <v>47</v>
      </c>
      <c r="K28" s="50" t="e">
        <f>K25-K25*'Staff Reduction'!F11</f>
        <v>#DIV/0!</v>
      </c>
    </row>
    <row r="29" spans="2:12" ht="15.75" thickBot="1" x14ac:dyDescent="0.3">
      <c r="J29" s="8" t="s">
        <v>45</v>
      </c>
      <c r="K29" s="21">
        <f>'Pay Cuts'!F11</f>
        <v>0</v>
      </c>
    </row>
    <row r="30" spans="2:12" ht="15.75" thickBot="1" x14ac:dyDescent="0.3">
      <c r="I30" s="16"/>
      <c r="J30" s="51" t="s">
        <v>46</v>
      </c>
      <c r="K30" s="52" t="e">
        <f>SUM(K27:K29)</f>
        <v>#DIV/0!</v>
      </c>
    </row>
    <row r="31" spans="2:12" x14ac:dyDescent="0.25">
      <c r="B31" s="48" t="s">
        <v>41</v>
      </c>
    </row>
  </sheetData>
  <phoneticPr fontId="3" type="noConversion"/>
  <conditionalFormatting sqref="L24">
    <cfRule type="cellIs" dxfId="8" priority="6" operator="equal">
      <formula>0.25</formula>
    </cfRule>
    <cfRule type="cellIs" dxfId="7" priority="7" operator="lessThan">
      <formula>0.25</formula>
    </cfRule>
    <cfRule type="cellIs" dxfId="6" priority="11" operator="greaterThan">
      <formula>0.25</formula>
    </cfRule>
  </conditionalFormatting>
  <conditionalFormatting sqref="K25">
    <cfRule type="cellIs" dxfId="5" priority="1" operator="equal">
      <formula>$K$6</formula>
    </cfRule>
    <cfRule type="cellIs" dxfId="4" priority="2" operator="lessThan">
      <formula>$K$6</formula>
    </cfRule>
    <cfRule type="cellIs" dxfId="3" priority="10" operator="greaterThan">
      <formula>$K$6</formula>
    </cfRule>
  </conditionalFormatting>
  <conditionalFormatting sqref="L14">
    <cfRule type="cellIs" dxfId="2" priority="3" operator="lessThan">
      <formula>0.75</formula>
    </cfRule>
    <cfRule type="cellIs" dxfId="1" priority="4" operator="greaterThan">
      <formula>0.75</formula>
    </cfRule>
    <cfRule type="cellIs" dxfId="0" priority="5" operator="equal">
      <formula>0.75</formula>
    </cfRule>
  </conditionalFormatting>
  <hyperlinks>
    <hyperlink ref="B31" r:id="rId1" xr:uid="{72FE5D07-EBE7-4BD5-84E3-75956F727B0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BE4C2-AAF0-40C5-8868-5BAE554B1374}">
  <dimension ref="B1:G17"/>
  <sheetViews>
    <sheetView workbookViewId="0">
      <selection activeCell="D4" sqref="D4:D6"/>
    </sheetView>
  </sheetViews>
  <sheetFormatPr defaultRowHeight="15" x14ac:dyDescent="0.25"/>
  <cols>
    <col min="1" max="1" width="2.5703125" customWidth="1"/>
    <col min="2" max="2" width="37.140625" customWidth="1"/>
    <col min="3" max="3" width="16.7109375" customWidth="1"/>
    <col min="4" max="4" width="13.42578125" customWidth="1"/>
    <col min="5" max="5" width="2.85546875" customWidth="1"/>
    <col min="6" max="6" width="9" customWidth="1"/>
    <col min="7" max="7" width="16" customWidth="1"/>
  </cols>
  <sheetData>
    <row r="1" spans="2:7" ht="23.25" x14ac:dyDescent="0.35">
      <c r="B1" s="11" t="s">
        <v>33</v>
      </c>
      <c r="C1" s="11"/>
    </row>
    <row r="2" spans="2:7" ht="19.5" thickBot="1" x14ac:dyDescent="0.35">
      <c r="B2" s="9" t="s">
        <v>39</v>
      </c>
      <c r="C2" s="9"/>
    </row>
    <row r="3" spans="2:7" ht="45.75" thickBot="1" x14ac:dyDescent="0.3">
      <c r="B3" s="58" t="s">
        <v>24</v>
      </c>
      <c r="C3" s="69"/>
      <c r="D3" s="59" t="s">
        <v>25</v>
      </c>
      <c r="E3" s="59"/>
      <c r="F3" s="59"/>
      <c r="G3" s="60"/>
    </row>
    <row r="4" spans="2:7" ht="15.75" thickBot="1" x14ac:dyDescent="0.3">
      <c r="B4" s="75" t="s">
        <v>59</v>
      </c>
      <c r="C4" s="76"/>
      <c r="D4" s="61"/>
      <c r="E4" s="88"/>
      <c r="F4" s="88"/>
      <c r="G4" s="89"/>
    </row>
    <row r="5" spans="2:7" ht="14.45" customHeight="1" x14ac:dyDescent="0.25">
      <c r="B5" s="77" t="s">
        <v>54</v>
      </c>
      <c r="C5" s="78"/>
      <c r="D5" s="54"/>
      <c r="E5" s="84" t="s">
        <v>57</v>
      </c>
      <c r="F5" s="84"/>
      <c r="G5" s="85"/>
    </row>
    <row r="6" spans="2:7" ht="15.75" thickBot="1" x14ac:dyDescent="0.3">
      <c r="B6" s="79" t="s">
        <v>55</v>
      </c>
      <c r="C6" s="80"/>
      <c r="D6" s="55"/>
      <c r="E6" s="86"/>
      <c r="F6" s="86"/>
      <c r="G6" s="87"/>
    </row>
    <row r="7" spans="2:7" s="3" customFormat="1" x14ac:dyDescent="0.25"/>
    <row r="8" spans="2:7" s="3" customFormat="1" ht="15.75" thickBot="1" x14ac:dyDescent="0.3">
      <c r="C8" s="73" t="s">
        <v>61</v>
      </c>
      <c r="D8" s="81" t="s">
        <v>58</v>
      </c>
      <c r="E8" s="81"/>
      <c r="F8" s="81"/>
      <c r="G8" s="81"/>
    </row>
    <row r="9" spans="2:7" s="3" customFormat="1" ht="15.75" thickTop="1" x14ac:dyDescent="0.25">
      <c r="C9" s="73"/>
      <c r="D9" s="82" t="s">
        <v>60</v>
      </c>
      <c r="E9" s="82"/>
      <c r="F9" s="82"/>
      <c r="G9" s="82"/>
    </row>
    <row r="10" spans="2:7" s="3" customFormat="1" x14ac:dyDescent="0.25">
      <c r="C10" s="63"/>
    </row>
    <row r="11" spans="2:7" ht="49.5" customHeight="1" thickBot="1" x14ac:dyDescent="0.3">
      <c r="C11" s="73" t="s">
        <v>61</v>
      </c>
      <c r="D11" s="71">
        <f>D4</f>
        <v>0</v>
      </c>
      <c r="E11" s="92" t="s">
        <v>62</v>
      </c>
      <c r="F11" s="90" t="e">
        <f>IF(D4&gt;MIN(D5:D6), 100%, D4/MIN(D5:D6))</f>
        <v>#DIV/0!</v>
      </c>
      <c r="G11" s="91" t="s">
        <v>56</v>
      </c>
    </row>
    <row r="12" spans="2:7" ht="49.5" customHeight="1" thickTop="1" x14ac:dyDescent="0.25">
      <c r="C12" s="73"/>
      <c r="D12" s="70">
        <f>MIN(D5:D6)</f>
        <v>0</v>
      </c>
      <c r="E12" s="92"/>
      <c r="F12" s="90"/>
      <c r="G12" s="91"/>
    </row>
    <row r="14" spans="2:7" ht="43.15" customHeight="1" x14ac:dyDescent="0.25">
      <c r="C14" s="56" t="s">
        <v>50</v>
      </c>
      <c r="D14" s="57" t="s">
        <v>49</v>
      </c>
      <c r="E14" s="57" t="s">
        <v>51</v>
      </c>
      <c r="F14" s="74" t="s">
        <v>22</v>
      </c>
      <c r="G14" s="74"/>
    </row>
    <row r="15" spans="2:7" x14ac:dyDescent="0.25">
      <c r="C15" s="62" t="e">
        <f>D15*F15</f>
        <v>#DIV/0!</v>
      </c>
      <c r="D15" s="64">
        <f>'Tracking Sheet Summary'!K25</f>
        <v>0</v>
      </c>
      <c r="E15" s="53" t="s">
        <v>51</v>
      </c>
      <c r="F15" s="83" t="e">
        <f>F11</f>
        <v>#DIV/0!</v>
      </c>
      <c r="G15" s="83"/>
    </row>
    <row r="17" spans="2:3" x14ac:dyDescent="0.25">
      <c r="B17" s="48" t="s">
        <v>41</v>
      </c>
      <c r="C17" s="48"/>
    </row>
  </sheetData>
  <mergeCells count="14">
    <mergeCell ref="F15:G15"/>
    <mergeCell ref="E5:G6"/>
    <mergeCell ref="E4:G4"/>
    <mergeCell ref="F11:F12"/>
    <mergeCell ref="G11:G12"/>
    <mergeCell ref="E11:E12"/>
    <mergeCell ref="C11:C12"/>
    <mergeCell ref="F14:G14"/>
    <mergeCell ref="B4:C4"/>
    <mergeCell ref="B5:C5"/>
    <mergeCell ref="B6:C6"/>
    <mergeCell ref="D8:G8"/>
    <mergeCell ref="D9:G9"/>
    <mergeCell ref="C8:C9"/>
  </mergeCells>
  <hyperlinks>
    <hyperlink ref="B17" r:id="rId1" xr:uid="{C120917C-472E-44FE-988B-0DB70595CE56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21C39-26EE-4D0B-B10C-3DDB432FCBFF}">
  <dimension ref="B1:G16"/>
  <sheetViews>
    <sheetView workbookViewId="0">
      <selection activeCell="C4" sqref="C4"/>
    </sheetView>
  </sheetViews>
  <sheetFormatPr defaultRowHeight="15" x14ac:dyDescent="0.25"/>
  <cols>
    <col min="1" max="1" width="2.5703125" customWidth="1"/>
    <col min="3" max="3" width="11.85546875" bestFit="1" customWidth="1"/>
    <col min="4" max="4" width="13" customWidth="1"/>
    <col min="5" max="5" width="10.85546875" bestFit="1" customWidth="1"/>
    <col min="6" max="6" width="10.85546875" customWidth="1"/>
    <col min="7" max="7" width="15" customWidth="1"/>
  </cols>
  <sheetData>
    <row r="1" spans="2:7" ht="23.25" x14ac:dyDescent="0.35">
      <c r="B1" s="11" t="s">
        <v>33</v>
      </c>
    </row>
    <row r="2" spans="2:7" ht="18.75" x14ac:dyDescent="0.3">
      <c r="B2" s="9" t="s">
        <v>52</v>
      </c>
    </row>
    <row r="3" spans="2:7" ht="19.5" thickBot="1" x14ac:dyDescent="0.35">
      <c r="B3" s="9"/>
    </row>
    <row r="4" spans="2:7" s="33" customFormat="1" ht="15.75" thickBot="1" x14ac:dyDescent="0.3">
      <c r="B4" s="34" t="s">
        <v>53</v>
      </c>
      <c r="C4" s="35"/>
    </row>
    <row r="5" spans="2:7" ht="18.75" x14ac:dyDescent="0.3">
      <c r="B5" s="9"/>
    </row>
    <row r="6" spans="2:7" ht="30" x14ac:dyDescent="0.25">
      <c r="B6" s="3" t="s">
        <v>23</v>
      </c>
      <c r="C6" s="4" t="s">
        <v>36</v>
      </c>
      <c r="D6" s="4" t="s">
        <v>35</v>
      </c>
      <c r="E6" s="3" t="s">
        <v>21</v>
      </c>
      <c r="F6" s="4" t="s">
        <v>22</v>
      </c>
    </row>
    <row r="7" spans="2:7" x14ac:dyDescent="0.25">
      <c r="B7" s="72"/>
      <c r="C7" s="38"/>
      <c r="D7" s="2">
        <f>C7*(1-$C$4)</f>
        <v>0</v>
      </c>
      <c r="E7" s="36">
        <f t="shared" ref="E7:E10" si="0">IF(C7&gt;=100000, "NA",(1-25%)*C7)</f>
        <v>0</v>
      </c>
      <c r="F7" s="1">
        <f>IF(OR(E7="NA",$C$4&lt;=25%),0,E7-D7)</f>
        <v>0</v>
      </c>
    </row>
    <row r="8" spans="2:7" x14ac:dyDescent="0.25">
      <c r="B8" s="72"/>
      <c r="C8" s="38"/>
      <c r="D8" s="2">
        <f t="shared" ref="D8:D10" si="1">C8*(1-$C$4)</f>
        <v>0</v>
      </c>
      <c r="E8" s="36">
        <f>IF(C8&gt;=100000, "NA",(1-25%)*C8)</f>
        <v>0</v>
      </c>
      <c r="F8" s="1">
        <f t="shared" ref="F8:F10" si="2">IF(OR(E8="NA",$C$4&lt;=25%),0,E8-D8)</f>
        <v>0</v>
      </c>
    </row>
    <row r="9" spans="2:7" x14ac:dyDescent="0.25">
      <c r="B9" s="72"/>
      <c r="C9" s="38"/>
      <c r="D9" s="2">
        <f t="shared" si="1"/>
        <v>0</v>
      </c>
      <c r="E9" s="36">
        <f t="shared" si="0"/>
        <v>0</v>
      </c>
      <c r="F9" s="1">
        <f t="shared" si="2"/>
        <v>0</v>
      </c>
    </row>
    <row r="10" spans="2:7" s="3" customFormat="1" x14ac:dyDescent="0.25">
      <c r="B10" s="72"/>
      <c r="C10" s="38"/>
      <c r="D10" s="2">
        <f t="shared" si="1"/>
        <v>0</v>
      </c>
      <c r="E10" s="36">
        <f t="shared" si="0"/>
        <v>0</v>
      </c>
      <c r="F10" s="37">
        <f t="shared" si="2"/>
        <v>0</v>
      </c>
    </row>
    <row r="11" spans="2:7" ht="45" x14ac:dyDescent="0.25">
      <c r="D11" s="66"/>
      <c r="E11" s="67" t="s">
        <v>26</v>
      </c>
      <c r="F11" s="68">
        <f>SUM(F7:F10)</f>
        <v>0</v>
      </c>
      <c r="G11" s="65" t="s">
        <v>38</v>
      </c>
    </row>
    <row r="13" spans="2:7" ht="14.45" customHeight="1" x14ac:dyDescent="0.25">
      <c r="B13" s="93" t="s">
        <v>37</v>
      </c>
      <c r="C13" s="93"/>
      <c r="D13" s="93"/>
      <c r="E13" s="93"/>
      <c r="F13" s="93"/>
      <c r="G13" s="93"/>
    </row>
    <row r="14" spans="2:7" x14ac:dyDescent="0.25">
      <c r="B14" s="93"/>
      <c r="C14" s="93"/>
      <c r="D14" s="93"/>
      <c r="E14" s="93"/>
      <c r="F14" s="93"/>
      <c r="G14" s="93"/>
    </row>
    <row r="16" spans="2:7" x14ac:dyDescent="0.25">
      <c r="B16" s="48" t="s">
        <v>41</v>
      </c>
    </row>
  </sheetData>
  <mergeCells count="1">
    <mergeCell ref="B13:G14"/>
  </mergeCells>
  <hyperlinks>
    <hyperlink ref="B16" r:id="rId1" xr:uid="{DD9F709E-E29C-439F-B6ED-C386932867B8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5F71EB7844114EBA03CEABB1849995" ma:contentTypeVersion="13" ma:contentTypeDescription="Create a new document." ma:contentTypeScope="" ma:versionID="caa05e7f5a4f65d42fc848a6657eaba7">
  <xsd:schema xmlns:xsd="http://www.w3.org/2001/XMLSchema" xmlns:xs="http://www.w3.org/2001/XMLSchema" xmlns:p="http://schemas.microsoft.com/office/2006/metadata/properties" xmlns:ns3="037a3337-21be-478a-b253-2098a93b1318" xmlns:ns4="04a2d77e-5765-4565-b4f0-0dc8d16bdab7" targetNamespace="http://schemas.microsoft.com/office/2006/metadata/properties" ma:root="true" ma:fieldsID="253afa970a2c7a47e425069fdf166811" ns3:_="" ns4:_="">
    <xsd:import namespace="037a3337-21be-478a-b253-2098a93b1318"/>
    <xsd:import namespace="04a2d77e-5765-4565-b4f0-0dc8d16bdab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a3337-21be-478a-b253-2098a93b1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a2d77e-5765-4565-b4f0-0dc8d16bdab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2A3B08-25A8-4409-B5DA-58EA9D892A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70FFC3-F0EB-4F2F-AFD9-FAA53D5882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FFE2F1-3B67-4364-B440-72050F88B9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7a3337-21be-478a-b253-2098a93b1318"/>
    <ds:schemaRef ds:uri="04a2d77e-5765-4565-b4f0-0dc8d16bda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Tracking Sheet Summary</vt:lpstr>
      <vt:lpstr>Staff Reduction</vt:lpstr>
      <vt:lpstr>Pay Cuts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Schiavone</dc:creator>
  <cp:lastModifiedBy>Don Schiavone</cp:lastModifiedBy>
  <dcterms:created xsi:type="dcterms:W3CDTF">2020-04-26T18:55:27Z</dcterms:created>
  <dcterms:modified xsi:type="dcterms:W3CDTF">2020-04-30T14:31:08Z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0x010100675F71EB7844114EBA03CEABB1849995</vt:lpwstr>
  </property>
</Properties>
</file>